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<sst xmlns="http://schemas.openxmlformats.org/spreadsheetml/2006/main" count="54" uniqueCount="50">
  <si>
    <t>KLUB</t>
  </si>
  <si>
    <t>žluté karty</t>
  </si>
  <si>
    <t>důtka</t>
  </si>
  <si>
    <t>peněžitá pokuta</t>
  </si>
  <si>
    <t>zastavená činnost - podmíněně</t>
  </si>
  <si>
    <t>zastavená činnost - nepodmíněně</t>
  </si>
  <si>
    <t>zákaz výkonu funkce - podmíněně</t>
  </si>
  <si>
    <t>zákaz výkonu funkce - nepodmíněně</t>
  </si>
  <si>
    <t>zastavená činnost - nepodmíněně za ŽK</t>
  </si>
  <si>
    <t>uzavření hřiště - podmíněně</t>
  </si>
  <si>
    <t>uzavření hřiště - nepodmíněně</t>
  </si>
  <si>
    <t>zastavení činnosti - podmíněně</t>
  </si>
  <si>
    <t>zastavení činnosti nepodmíněně</t>
  </si>
  <si>
    <t>vyloučení ze soutěže</t>
  </si>
  <si>
    <t>body</t>
  </si>
  <si>
    <t>pořadí</t>
  </si>
  <si>
    <t>JEDNOTLIVCI</t>
  </si>
  <si>
    <t>KOLEKTIVY</t>
  </si>
  <si>
    <t>1.</t>
  </si>
  <si>
    <t>2.</t>
  </si>
  <si>
    <t>3.</t>
  </si>
  <si>
    <t>4.</t>
  </si>
  <si>
    <t>5.</t>
  </si>
  <si>
    <t>6.</t>
  </si>
  <si>
    <t>9.</t>
  </si>
  <si>
    <t>10.</t>
  </si>
  <si>
    <t>13.</t>
  </si>
  <si>
    <t>14.</t>
  </si>
  <si>
    <t>15.</t>
  </si>
  <si>
    <t>16.</t>
  </si>
  <si>
    <t>červené karty</t>
  </si>
  <si>
    <t>SK SLAVIA PRAHA - fotbal a.s.</t>
  </si>
  <si>
    <t>FK VIKTORIA ŽIŽKOV a.s.</t>
  </si>
  <si>
    <t>AC SPARTA PRAHA fotbal a.s.</t>
  </si>
  <si>
    <t>SK KLADNO a.s.</t>
  </si>
  <si>
    <t>FK MLADÁ BOLESLAV a.s.</t>
  </si>
  <si>
    <t>SK D. ČESKÉ BUDĚJOVICE a.s.</t>
  </si>
  <si>
    <t>FC VIKTORIA PLZEŇ a.s.</t>
  </si>
  <si>
    <t>FK JABLONEC 97 a.s.</t>
  </si>
  <si>
    <t>FC SLOVAN LIBEREC a.s.</t>
  </si>
  <si>
    <t>FK TEPLICE a.s.</t>
  </si>
  <si>
    <t>1. FC BRNO a.s.</t>
  </si>
  <si>
    <t>FC TESCOMA ZLÍN a.s.</t>
  </si>
  <si>
    <t>SK SIGMA OLOMOUC a.s.</t>
  </si>
  <si>
    <t>FC BANÍK OSTRAVA a.s.</t>
  </si>
  <si>
    <t>FK BOHEMIANS PRAHA a.s.</t>
  </si>
  <si>
    <t>1. FK PŘÍBRAM a.s.</t>
  </si>
  <si>
    <t>7.-8.</t>
  </si>
  <si>
    <t>11.-12.</t>
  </si>
  <si>
    <t>SOUTĚŽ SLUŠNOSTI - GAMBRINUS LIGA - 2008 / 2009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</si>
</sst>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0"/>
      <name val="Arial CE"/>
      <family val="2"/>
    </font>
    <font>
      <sz val="10"/>
      <color indexed="9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3" fillId="2" borderId="18" xfId="0" applyFont="1" applyFill="1" applyBorder="1" applyAlignment="1">
      <alignment horizontal="center" textRotation="90"/>
    </xf>
    <xf numFmtId="0" fontId="3" fillId="2" borderId="19" xfId="0" applyFont="1" applyFill="1" applyBorder="1" applyAlignment="1">
      <alignment horizontal="center" textRotation="90"/>
    </xf>
    <xf numFmtId="0" fontId="3" fillId="2" borderId="20" xfId="0" applyFont="1" applyFill="1" applyBorder="1" applyAlignment="1">
      <alignment horizontal="center" textRotation="90"/>
    </xf>
    <xf numFmtId="0" fontId="3" fillId="2" borderId="21" xfId="0" applyFont="1" applyFill="1" applyBorder="1" applyAlignment="1">
      <alignment horizontal="center" textRotation="90"/>
    </xf>
    <xf numFmtId="0" fontId="3" fillId="2" borderId="22" xfId="0" applyFont="1" applyFill="1" applyBorder="1" applyAlignment="1">
      <alignment horizontal="center" textRotation="90"/>
    </xf>
    <xf numFmtId="0" fontId="3" fillId="2" borderId="23" xfId="0" applyFont="1" applyFill="1" applyBorder="1" applyAlignment="1">
      <alignment horizontal="center" textRotation="90"/>
    </xf>
    <xf numFmtId="0" fontId="3" fillId="2" borderId="24" xfId="0" applyFont="1" applyFill="1" applyBorder="1" applyAlignment="1">
      <alignment horizontal="center" textRotation="90"/>
    </xf>
    <xf numFmtId="0" fontId="1" fillId="2" borderId="25" xfId="0" applyFont="1" applyFill="1" applyBorder="1" applyAlignment="1">
      <alignment horizontal="center" textRotation="90"/>
    </xf>
    <xf numFmtId="0" fontId="1" fillId="2" borderId="26" xfId="0" applyFont="1" applyFill="1" applyBorder="1" applyAlignment="1">
      <alignment horizontal="center" textRotation="90"/>
    </xf>
    <xf numFmtId="0" fontId="1" fillId="2" borderId="27" xfId="0" applyFont="1" applyFill="1" applyBorder="1" applyAlignment="1">
      <alignment horizontal="center" textRotation="90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textRotation="90"/>
    </xf>
    <xf numFmtId="0" fontId="3" fillId="2" borderId="30" xfId="0" applyFont="1" applyFill="1" applyBorder="1" applyAlignment="1">
      <alignment horizontal="center" textRotation="90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2" borderId="3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048702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tabSelected="1" workbookViewId="0" topLeftCell="A1">
      <selection activeCell="K25" sqref="K25"/>
    </sheetView>
  </sheetViews>
  <sheetFormatPr defaultColWidth="9.00390625" defaultRowHeight="12.75"/>
  <cols>
    <col min="1" max="1" width="32.125" style="1" customWidth="1"/>
    <col min="2" max="5" width="5.75390625" style="1" customWidth="1"/>
    <col min="6" max="12" width="5.75390625" style="2" customWidth="1"/>
    <col min="13" max="18" width="5.75390625" style="1" customWidth="1"/>
    <col min="19" max="19" width="7.75390625" style="1" customWidth="1"/>
    <col min="20" max="42" width="4.75390625" style="1" customWidth="1"/>
    <col min="43" max="16384" width="9.125" style="1" customWidth="1"/>
  </cols>
  <sheetData>
    <row r="1" spans="1:19" ht="25.5" customHeight="1" thickBot="1">
      <c r="A1" s="50" t="s">
        <v>49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2"/>
    </row>
    <row r="2" spans="1:19" ht="13.5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ht="12.75">
      <c r="A3" s="45" t="s">
        <v>0</v>
      </c>
      <c r="B3" s="54" t="s">
        <v>16</v>
      </c>
      <c r="C3" s="55"/>
      <c r="D3" s="55"/>
      <c r="E3" s="55"/>
      <c r="F3" s="55"/>
      <c r="G3" s="55"/>
      <c r="H3" s="55"/>
      <c r="I3" s="55"/>
      <c r="J3" s="56"/>
      <c r="K3" s="54" t="s">
        <v>17</v>
      </c>
      <c r="L3" s="55"/>
      <c r="M3" s="55"/>
      <c r="N3" s="55"/>
      <c r="O3" s="55"/>
      <c r="P3" s="55"/>
      <c r="Q3" s="56"/>
      <c r="R3" s="42" t="s">
        <v>14</v>
      </c>
      <c r="S3" s="42" t="s">
        <v>15</v>
      </c>
    </row>
    <row r="4" spans="1:19" ht="13.5" thickBot="1">
      <c r="A4" s="46"/>
      <c r="B4" s="57"/>
      <c r="C4" s="58"/>
      <c r="D4" s="58"/>
      <c r="E4" s="58"/>
      <c r="F4" s="58"/>
      <c r="G4" s="58"/>
      <c r="H4" s="58"/>
      <c r="I4" s="58"/>
      <c r="J4" s="59"/>
      <c r="K4" s="57"/>
      <c r="L4" s="58"/>
      <c r="M4" s="58"/>
      <c r="N4" s="58"/>
      <c r="O4" s="58"/>
      <c r="P4" s="58"/>
      <c r="Q4" s="59"/>
      <c r="R4" s="43"/>
      <c r="S4" s="43"/>
    </row>
    <row r="5" spans="1:19" ht="12.75" customHeight="1">
      <c r="A5" s="47"/>
      <c r="B5" s="38" t="s">
        <v>1</v>
      </c>
      <c r="C5" s="40" t="s">
        <v>30</v>
      </c>
      <c r="D5" s="40" t="s">
        <v>2</v>
      </c>
      <c r="E5" s="40" t="s">
        <v>3</v>
      </c>
      <c r="F5" s="40" t="s">
        <v>4</v>
      </c>
      <c r="G5" s="40" t="s">
        <v>5</v>
      </c>
      <c r="H5" s="40" t="s">
        <v>8</v>
      </c>
      <c r="I5" s="40" t="s">
        <v>6</v>
      </c>
      <c r="J5" s="35" t="s">
        <v>7</v>
      </c>
      <c r="K5" s="38" t="s">
        <v>2</v>
      </c>
      <c r="L5" s="40" t="s">
        <v>3</v>
      </c>
      <c r="M5" s="40" t="s">
        <v>9</v>
      </c>
      <c r="N5" s="40" t="s">
        <v>10</v>
      </c>
      <c r="O5" s="40" t="s">
        <v>11</v>
      </c>
      <c r="P5" s="40" t="s">
        <v>12</v>
      </c>
      <c r="Q5" s="35" t="s">
        <v>13</v>
      </c>
      <c r="R5" s="44"/>
      <c r="S5" s="43"/>
    </row>
    <row r="6" spans="1:19" ht="12.75">
      <c r="A6" s="47"/>
      <c r="B6" s="39"/>
      <c r="C6" s="41"/>
      <c r="D6" s="41"/>
      <c r="E6" s="41"/>
      <c r="F6" s="41"/>
      <c r="G6" s="41"/>
      <c r="H6" s="41"/>
      <c r="I6" s="41"/>
      <c r="J6" s="36"/>
      <c r="K6" s="39"/>
      <c r="L6" s="41"/>
      <c r="M6" s="41"/>
      <c r="N6" s="41"/>
      <c r="O6" s="41"/>
      <c r="P6" s="41"/>
      <c r="Q6" s="36"/>
      <c r="R6" s="44"/>
      <c r="S6" s="43"/>
    </row>
    <row r="7" spans="1:19" ht="12.75">
      <c r="A7" s="47"/>
      <c r="B7" s="39"/>
      <c r="C7" s="41"/>
      <c r="D7" s="41"/>
      <c r="E7" s="41"/>
      <c r="F7" s="41"/>
      <c r="G7" s="41"/>
      <c r="H7" s="41"/>
      <c r="I7" s="41"/>
      <c r="J7" s="36"/>
      <c r="K7" s="39"/>
      <c r="L7" s="41"/>
      <c r="M7" s="41"/>
      <c r="N7" s="41"/>
      <c r="O7" s="41"/>
      <c r="P7" s="41"/>
      <c r="Q7" s="36"/>
      <c r="R7" s="44"/>
      <c r="S7" s="43"/>
    </row>
    <row r="8" spans="1:19" ht="12.75">
      <c r="A8" s="47"/>
      <c r="B8" s="39"/>
      <c r="C8" s="41"/>
      <c r="D8" s="41"/>
      <c r="E8" s="41"/>
      <c r="F8" s="41"/>
      <c r="G8" s="41"/>
      <c r="H8" s="41"/>
      <c r="I8" s="41"/>
      <c r="J8" s="36"/>
      <c r="K8" s="39"/>
      <c r="L8" s="41"/>
      <c r="M8" s="41"/>
      <c r="N8" s="41"/>
      <c r="O8" s="41"/>
      <c r="P8" s="41"/>
      <c r="Q8" s="36"/>
      <c r="R8" s="44"/>
      <c r="S8" s="43"/>
    </row>
    <row r="9" spans="1:19" ht="12.75">
      <c r="A9" s="47"/>
      <c r="B9" s="39"/>
      <c r="C9" s="41"/>
      <c r="D9" s="41"/>
      <c r="E9" s="41"/>
      <c r="F9" s="41"/>
      <c r="G9" s="41"/>
      <c r="H9" s="41"/>
      <c r="I9" s="41"/>
      <c r="J9" s="36"/>
      <c r="K9" s="39"/>
      <c r="L9" s="41"/>
      <c r="M9" s="41"/>
      <c r="N9" s="41"/>
      <c r="O9" s="41"/>
      <c r="P9" s="41"/>
      <c r="Q9" s="36"/>
      <c r="R9" s="44"/>
      <c r="S9" s="43"/>
    </row>
    <row r="10" spans="1:19" ht="12.75">
      <c r="A10" s="47"/>
      <c r="B10" s="39"/>
      <c r="C10" s="41"/>
      <c r="D10" s="41"/>
      <c r="E10" s="41"/>
      <c r="F10" s="41"/>
      <c r="G10" s="41"/>
      <c r="H10" s="41"/>
      <c r="I10" s="41"/>
      <c r="J10" s="36"/>
      <c r="K10" s="39"/>
      <c r="L10" s="41"/>
      <c r="M10" s="41"/>
      <c r="N10" s="41"/>
      <c r="O10" s="41"/>
      <c r="P10" s="41"/>
      <c r="Q10" s="36"/>
      <c r="R10" s="44"/>
      <c r="S10" s="43"/>
    </row>
    <row r="11" spans="1:19" ht="12.75">
      <c r="A11" s="47"/>
      <c r="B11" s="39"/>
      <c r="C11" s="41"/>
      <c r="D11" s="41"/>
      <c r="E11" s="41"/>
      <c r="F11" s="41"/>
      <c r="G11" s="41"/>
      <c r="H11" s="41"/>
      <c r="I11" s="41"/>
      <c r="J11" s="36"/>
      <c r="K11" s="39"/>
      <c r="L11" s="41"/>
      <c r="M11" s="41"/>
      <c r="N11" s="41"/>
      <c r="O11" s="41"/>
      <c r="P11" s="41"/>
      <c r="Q11" s="36"/>
      <c r="R11" s="44"/>
      <c r="S11" s="43"/>
    </row>
    <row r="12" spans="1:19" ht="12.75">
      <c r="A12" s="47"/>
      <c r="B12" s="39"/>
      <c r="C12" s="41"/>
      <c r="D12" s="41"/>
      <c r="E12" s="41"/>
      <c r="F12" s="41"/>
      <c r="G12" s="41"/>
      <c r="H12" s="41"/>
      <c r="I12" s="41"/>
      <c r="J12" s="36"/>
      <c r="K12" s="39"/>
      <c r="L12" s="41"/>
      <c r="M12" s="41"/>
      <c r="N12" s="41"/>
      <c r="O12" s="41"/>
      <c r="P12" s="41"/>
      <c r="Q12" s="36"/>
      <c r="R12" s="44"/>
      <c r="S12" s="43"/>
    </row>
    <row r="13" spans="1:19" ht="12.75">
      <c r="A13" s="47"/>
      <c r="B13" s="39"/>
      <c r="C13" s="41"/>
      <c r="D13" s="41"/>
      <c r="E13" s="41"/>
      <c r="F13" s="41"/>
      <c r="G13" s="41"/>
      <c r="H13" s="41"/>
      <c r="I13" s="41"/>
      <c r="J13" s="36"/>
      <c r="K13" s="39"/>
      <c r="L13" s="41"/>
      <c r="M13" s="41"/>
      <c r="N13" s="41"/>
      <c r="O13" s="41"/>
      <c r="P13" s="41"/>
      <c r="Q13" s="36"/>
      <c r="R13" s="44"/>
      <c r="S13" s="43"/>
    </row>
    <row r="14" spans="1:19" ht="12.75">
      <c r="A14" s="47"/>
      <c r="B14" s="39"/>
      <c r="C14" s="41"/>
      <c r="D14" s="41"/>
      <c r="E14" s="41"/>
      <c r="F14" s="41"/>
      <c r="G14" s="41"/>
      <c r="H14" s="41"/>
      <c r="I14" s="41"/>
      <c r="J14" s="36"/>
      <c r="K14" s="39"/>
      <c r="L14" s="41"/>
      <c r="M14" s="41"/>
      <c r="N14" s="41"/>
      <c r="O14" s="41"/>
      <c r="P14" s="41"/>
      <c r="Q14" s="36"/>
      <c r="R14" s="44"/>
      <c r="S14" s="43"/>
    </row>
    <row r="15" spans="1:19" ht="12.75">
      <c r="A15" s="47"/>
      <c r="B15" s="39"/>
      <c r="C15" s="41"/>
      <c r="D15" s="41"/>
      <c r="E15" s="41"/>
      <c r="F15" s="41"/>
      <c r="G15" s="41"/>
      <c r="H15" s="41"/>
      <c r="I15" s="41"/>
      <c r="J15" s="36"/>
      <c r="K15" s="39"/>
      <c r="L15" s="41"/>
      <c r="M15" s="41"/>
      <c r="N15" s="41"/>
      <c r="O15" s="41"/>
      <c r="P15" s="41"/>
      <c r="Q15" s="36"/>
      <c r="R15" s="44"/>
      <c r="S15" s="43"/>
    </row>
    <row r="16" spans="1:19" ht="12.75">
      <c r="A16" s="47"/>
      <c r="B16" s="39"/>
      <c r="C16" s="41"/>
      <c r="D16" s="41"/>
      <c r="E16" s="41"/>
      <c r="F16" s="41"/>
      <c r="G16" s="41"/>
      <c r="H16" s="41"/>
      <c r="I16" s="41"/>
      <c r="J16" s="36"/>
      <c r="K16" s="39"/>
      <c r="L16" s="41"/>
      <c r="M16" s="41"/>
      <c r="N16" s="41"/>
      <c r="O16" s="41"/>
      <c r="P16" s="41"/>
      <c r="Q16" s="36"/>
      <c r="R16" s="44"/>
      <c r="S16" s="43"/>
    </row>
    <row r="17" spans="1:19" ht="12.75">
      <c r="A17" s="47"/>
      <c r="B17" s="39"/>
      <c r="C17" s="41"/>
      <c r="D17" s="41"/>
      <c r="E17" s="41"/>
      <c r="F17" s="41"/>
      <c r="G17" s="41"/>
      <c r="H17" s="41"/>
      <c r="I17" s="41"/>
      <c r="J17" s="36"/>
      <c r="K17" s="39"/>
      <c r="L17" s="41"/>
      <c r="M17" s="41"/>
      <c r="N17" s="41"/>
      <c r="O17" s="41"/>
      <c r="P17" s="41"/>
      <c r="Q17" s="36"/>
      <c r="R17" s="44"/>
      <c r="S17" s="43"/>
    </row>
    <row r="18" spans="1:19" ht="13.5" thickBot="1">
      <c r="A18" s="47"/>
      <c r="B18" s="48"/>
      <c r="C18" s="49"/>
      <c r="D18" s="49"/>
      <c r="E18" s="49"/>
      <c r="F18" s="49"/>
      <c r="G18" s="49"/>
      <c r="H18" s="49"/>
      <c r="I18" s="49"/>
      <c r="J18" s="37"/>
      <c r="K18" s="39"/>
      <c r="L18" s="41"/>
      <c r="M18" s="41"/>
      <c r="N18" s="41"/>
      <c r="O18" s="41"/>
      <c r="P18" s="41"/>
      <c r="Q18" s="36"/>
      <c r="R18" s="44"/>
      <c r="S18" s="43"/>
    </row>
    <row r="19" spans="1:23" s="3" customFormat="1" ht="18" customHeight="1">
      <c r="A19" s="33" t="s">
        <v>46</v>
      </c>
      <c r="B19" s="11">
        <v>35</v>
      </c>
      <c r="C19" s="12">
        <v>1</v>
      </c>
      <c r="D19" s="12">
        <v>0</v>
      </c>
      <c r="E19" s="12">
        <v>0</v>
      </c>
      <c r="F19" s="13">
        <v>0</v>
      </c>
      <c r="G19" s="13">
        <v>1</v>
      </c>
      <c r="H19" s="13">
        <v>1</v>
      </c>
      <c r="I19" s="13">
        <v>0</v>
      </c>
      <c r="J19" s="14">
        <v>0</v>
      </c>
      <c r="K19" s="15">
        <v>0</v>
      </c>
      <c r="L19" s="16">
        <v>0</v>
      </c>
      <c r="M19" s="17">
        <v>0</v>
      </c>
      <c r="N19" s="17">
        <v>0</v>
      </c>
      <c r="O19" s="17">
        <v>0</v>
      </c>
      <c r="P19" s="17">
        <v>0</v>
      </c>
      <c r="Q19" s="18">
        <v>0</v>
      </c>
      <c r="R19" s="5">
        <f>B19*1+C19*3+D19*2+E19*4+F19*3+G19*6+H19*6+I19*4+J19*8+K19*2+L19*6+M19*5+N19*10+O19*7+P19*14</f>
        <v>50</v>
      </c>
      <c r="S19" s="6" t="s">
        <v>18</v>
      </c>
      <c r="U19" s="3">
        <f>F19+G19-C19</f>
        <v>0</v>
      </c>
      <c r="V19" s="4">
        <f>F19+G19</f>
        <v>1</v>
      </c>
      <c r="W19" s="4">
        <f>C19-V19</f>
        <v>0</v>
      </c>
    </row>
    <row r="20" spans="1:23" s="3" customFormat="1" ht="18" customHeight="1">
      <c r="A20" s="32" t="s">
        <v>31</v>
      </c>
      <c r="B20" s="19">
        <v>47</v>
      </c>
      <c r="C20" s="20">
        <v>0</v>
      </c>
      <c r="D20" s="20">
        <v>0</v>
      </c>
      <c r="E20" s="20">
        <v>0</v>
      </c>
      <c r="F20" s="21">
        <v>0</v>
      </c>
      <c r="G20" s="21">
        <v>0</v>
      </c>
      <c r="H20" s="21">
        <v>3</v>
      </c>
      <c r="I20" s="21">
        <v>0</v>
      </c>
      <c r="J20" s="22">
        <v>0</v>
      </c>
      <c r="K20" s="23">
        <v>0</v>
      </c>
      <c r="L20" s="21">
        <v>0</v>
      </c>
      <c r="M20" s="20">
        <v>0</v>
      </c>
      <c r="N20" s="20">
        <v>0</v>
      </c>
      <c r="O20" s="20">
        <v>0</v>
      </c>
      <c r="P20" s="20">
        <v>0</v>
      </c>
      <c r="Q20" s="24">
        <v>0</v>
      </c>
      <c r="R20" s="7">
        <f>B20*1+C20*3+D20*2+E20*4+F20*3+G20*6+H20*6+I20*4+J20*8+K20*2+L20*6+M20*5+N20*10+O20*7+P20*14</f>
        <v>65</v>
      </c>
      <c r="S20" s="8" t="s">
        <v>19</v>
      </c>
      <c r="U20" s="3">
        <f aca="true" t="shared" si="0" ref="U20:U34">F20+G20-C20</f>
        <v>0</v>
      </c>
      <c r="V20" s="4">
        <f aca="true" t="shared" si="1" ref="V20:V34">F20+G20</f>
        <v>0</v>
      </c>
      <c r="W20" s="4">
        <f aca="true" t="shared" si="2" ref="W20:W34">C20-V20</f>
        <v>0</v>
      </c>
    </row>
    <row r="21" spans="1:23" s="3" customFormat="1" ht="18" customHeight="1">
      <c r="A21" s="32" t="s">
        <v>38</v>
      </c>
      <c r="B21" s="19">
        <v>41</v>
      </c>
      <c r="C21" s="20">
        <v>1</v>
      </c>
      <c r="D21" s="20">
        <v>0</v>
      </c>
      <c r="E21" s="20">
        <v>0</v>
      </c>
      <c r="F21" s="21">
        <v>0</v>
      </c>
      <c r="G21" s="21">
        <v>1</v>
      </c>
      <c r="H21" s="21">
        <v>4</v>
      </c>
      <c r="I21" s="21">
        <v>0</v>
      </c>
      <c r="J21" s="22">
        <v>0</v>
      </c>
      <c r="K21" s="23">
        <v>0</v>
      </c>
      <c r="L21" s="21">
        <v>0</v>
      </c>
      <c r="M21" s="20">
        <v>0</v>
      </c>
      <c r="N21" s="20">
        <v>0</v>
      </c>
      <c r="O21" s="20">
        <v>0</v>
      </c>
      <c r="P21" s="20">
        <v>0</v>
      </c>
      <c r="Q21" s="24">
        <v>0</v>
      </c>
      <c r="R21" s="7">
        <f>B21*1+C21*3+D21*2+E21*4+F21*3+G21*6+H21*6+I21*4+J21*8+K21*2+L21*6+M21*5+N21*10+O21*7+P21*14</f>
        <v>74</v>
      </c>
      <c r="S21" s="8" t="s">
        <v>20</v>
      </c>
      <c r="U21" s="3">
        <f t="shared" si="0"/>
        <v>0</v>
      </c>
      <c r="V21" s="4">
        <f t="shared" si="1"/>
        <v>1</v>
      </c>
      <c r="W21" s="4">
        <f t="shared" si="2"/>
        <v>0</v>
      </c>
    </row>
    <row r="22" spans="1:23" s="3" customFormat="1" ht="18" customHeight="1">
      <c r="A22" s="32" t="s">
        <v>36</v>
      </c>
      <c r="B22" s="19">
        <v>58</v>
      </c>
      <c r="C22" s="20">
        <v>2</v>
      </c>
      <c r="D22" s="20">
        <v>0</v>
      </c>
      <c r="E22" s="20">
        <v>0</v>
      </c>
      <c r="F22" s="21">
        <v>2</v>
      </c>
      <c r="G22" s="21">
        <v>0</v>
      </c>
      <c r="H22" s="21">
        <v>7</v>
      </c>
      <c r="I22" s="21">
        <v>0</v>
      </c>
      <c r="J22" s="22">
        <v>0</v>
      </c>
      <c r="K22" s="23">
        <v>0</v>
      </c>
      <c r="L22" s="21">
        <v>0</v>
      </c>
      <c r="M22" s="20">
        <v>0</v>
      </c>
      <c r="N22" s="20">
        <v>0</v>
      </c>
      <c r="O22" s="20">
        <v>0</v>
      </c>
      <c r="P22" s="20">
        <v>0</v>
      </c>
      <c r="Q22" s="24">
        <v>0</v>
      </c>
      <c r="R22" s="7">
        <f>B22*1+C22*3+D22*2+E22*4+F22*3+G22*6+H22*6+I22*4+J22*8+K22*2+L22*6+M22*5+N22*10+O22*7+P22*14</f>
        <v>112</v>
      </c>
      <c r="S22" s="8" t="s">
        <v>21</v>
      </c>
      <c r="U22" s="3">
        <f t="shared" si="0"/>
        <v>0</v>
      </c>
      <c r="V22" s="4">
        <f t="shared" si="1"/>
        <v>2</v>
      </c>
      <c r="W22" s="4">
        <f t="shared" si="2"/>
        <v>0</v>
      </c>
    </row>
    <row r="23" spans="1:23" s="3" customFormat="1" ht="18" customHeight="1">
      <c r="A23" s="32" t="s">
        <v>41</v>
      </c>
      <c r="B23" s="19">
        <v>58</v>
      </c>
      <c r="C23" s="20">
        <v>2</v>
      </c>
      <c r="D23" s="20">
        <v>0</v>
      </c>
      <c r="E23" s="20">
        <v>0</v>
      </c>
      <c r="F23" s="21">
        <v>2</v>
      </c>
      <c r="G23" s="21">
        <v>0</v>
      </c>
      <c r="H23" s="21">
        <v>8</v>
      </c>
      <c r="I23" s="21">
        <v>0</v>
      </c>
      <c r="J23" s="22">
        <v>0</v>
      </c>
      <c r="K23" s="23">
        <v>0</v>
      </c>
      <c r="L23" s="21">
        <v>0</v>
      </c>
      <c r="M23" s="20">
        <v>0</v>
      </c>
      <c r="N23" s="20">
        <v>0</v>
      </c>
      <c r="O23" s="20">
        <v>0</v>
      </c>
      <c r="P23" s="20">
        <v>0</v>
      </c>
      <c r="Q23" s="24">
        <v>0</v>
      </c>
      <c r="R23" s="7">
        <f>B23*1+C23*3+D23*2+E23*4+F23*3+G23*6+H23*6+I23*4+J23*8+K23*2+L23*6+M23*5+N23*10+O23*7+P23*14</f>
        <v>118</v>
      </c>
      <c r="S23" s="8" t="s">
        <v>22</v>
      </c>
      <c r="U23" s="3">
        <f t="shared" si="0"/>
        <v>0</v>
      </c>
      <c r="V23" s="4">
        <f t="shared" si="1"/>
        <v>2</v>
      </c>
      <c r="W23" s="4">
        <f t="shared" si="2"/>
        <v>0</v>
      </c>
    </row>
    <row r="24" spans="1:23" s="3" customFormat="1" ht="18" customHeight="1">
      <c r="A24" s="32" t="s">
        <v>44</v>
      </c>
      <c r="B24" s="19">
        <v>53</v>
      </c>
      <c r="C24" s="20">
        <v>4</v>
      </c>
      <c r="D24" s="20">
        <v>0</v>
      </c>
      <c r="E24" s="20">
        <v>1</v>
      </c>
      <c r="F24" s="21">
        <v>3</v>
      </c>
      <c r="G24" s="21">
        <v>1</v>
      </c>
      <c r="H24" s="21">
        <v>6</v>
      </c>
      <c r="I24" s="21">
        <v>0</v>
      </c>
      <c r="J24" s="22">
        <v>0</v>
      </c>
      <c r="K24" s="23">
        <v>0</v>
      </c>
      <c r="L24" s="21">
        <v>0</v>
      </c>
      <c r="M24" s="20">
        <v>0</v>
      </c>
      <c r="N24" s="20">
        <v>0</v>
      </c>
      <c r="O24" s="20">
        <v>0</v>
      </c>
      <c r="P24" s="20">
        <v>0</v>
      </c>
      <c r="Q24" s="24">
        <v>0</v>
      </c>
      <c r="R24" s="7">
        <f>B24*1+C24*3+D24*2+E24*4+F24*3+G24*6+H24*6+I24*4+J24*8+K24*2+L24*6+M24*5+N24*10+O24*7+P24*14</f>
        <v>120</v>
      </c>
      <c r="S24" s="8" t="s">
        <v>23</v>
      </c>
      <c r="U24" s="3">
        <f t="shared" si="0"/>
        <v>0</v>
      </c>
      <c r="V24" s="4">
        <f t="shared" si="1"/>
        <v>4</v>
      </c>
      <c r="W24" s="4">
        <f t="shared" si="2"/>
        <v>0</v>
      </c>
    </row>
    <row r="25" spans="1:23" s="3" customFormat="1" ht="18" customHeight="1">
      <c r="A25" s="32" t="s">
        <v>39</v>
      </c>
      <c r="B25" s="19">
        <v>59</v>
      </c>
      <c r="C25" s="20">
        <v>2</v>
      </c>
      <c r="D25" s="20">
        <v>0</v>
      </c>
      <c r="E25" s="20">
        <v>0</v>
      </c>
      <c r="F25" s="21">
        <v>1</v>
      </c>
      <c r="G25" s="21">
        <v>1</v>
      </c>
      <c r="H25" s="21">
        <v>9</v>
      </c>
      <c r="I25" s="21">
        <v>0</v>
      </c>
      <c r="J25" s="22">
        <v>0</v>
      </c>
      <c r="K25" s="23">
        <v>0</v>
      </c>
      <c r="L25" s="21">
        <v>0</v>
      </c>
      <c r="M25" s="20">
        <v>0</v>
      </c>
      <c r="N25" s="20">
        <v>0</v>
      </c>
      <c r="O25" s="20">
        <v>0</v>
      </c>
      <c r="P25" s="20">
        <v>0</v>
      </c>
      <c r="Q25" s="24">
        <v>0</v>
      </c>
      <c r="R25" s="7">
        <f>B25*1+C25*3+D25*2+E25*4+F25*3+G25*6+H25*6+I25*4+J25*8+K25*2+L25*6+M25*5+N25*10+O25*7+P25*14</f>
        <v>128</v>
      </c>
      <c r="S25" s="8" t="s">
        <v>47</v>
      </c>
      <c r="U25" s="3">
        <f t="shared" si="0"/>
        <v>0</v>
      </c>
      <c r="V25" s="4">
        <f t="shared" si="1"/>
        <v>2</v>
      </c>
      <c r="W25" s="4">
        <f t="shared" si="2"/>
        <v>0</v>
      </c>
    </row>
    <row r="26" spans="1:23" s="3" customFormat="1" ht="18" customHeight="1">
      <c r="A26" s="32" t="s">
        <v>33</v>
      </c>
      <c r="B26" s="19">
        <v>66</v>
      </c>
      <c r="C26" s="20">
        <v>1</v>
      </c>
      <c r="D26" s="20">
        <v>0</v>
      </c>
      <c r="E26" s="20">
        <v>1</v>
      </c>
      <c r="F26" s="21">
        <v>1</v>
      </c>
      <c r="G26" s="21">
        <v>0</v>
      </c>
      <c r="H26" s="21">
        <v>7</v>
      </c>
      <c r="I26" s="21">
        <v>0</v>
      </c>
      <c r="J26" s="22">
        <v>0</v>
      </c>
      <c r="K26" s="23">
        <v>0</v>
      </c>
      <c r="L26" s="21">
        <v>0</v>
      </c>
      <c r="M26" s="20">
        <v>0</v>
      </c>
      <c r="N26" s="20">
        <v>1</v>
      </c>
      <c r="O26" s="20">
        <v>0</v>
      </c>
      <c r="P26" s="20">
        <v>0</v>
      </c>
      <c r="Q26" s="24">
        <v>0</v>
      </c>
      <c r="R26" s="7">
        <f>B26*1+C26*3+D26*2+E26*4+F26*3+G26*6+H26*6+I26*4+J26*8+K26*2+L26*6+M26*5+N26*10+O26*7+P26*14</f>
        <v>128</v>
      </c>
      <c r="S26" s="8" t="s">
        <v>47</v>
      </c>
      <c r="U26" s="3">
        <f t="shared" si="0"/>
        <v>0</v>
      </c>
      <c r="V26" s="4">
        <f t="shared" si="1"/>
        <v>1</v>
      </c>
      <c r="W26" s="4">
        <f t="shared" si="2"/>
        <v>0</v>
      </c>
    </row>
    <row r="27" spans="1:23" s="3" customFormat="1" ht="18" customHeight="1">
      <c r="A27" s="32" t="s">
        <v>35</v>
      </c>
      <c r="B27" s="19">
        <v>66</v>
      </c>
      <c r="C27" s="20">
        <v>1</v>
      </c>
      <c r="D27" s="20">
        <v>0</v>
      </c>
      <c r="E27" s="20">
        <v>0</v>
      </c>
      <c r="F27" s="21">
        <v>0</v>
      </c>
      <c r="G27" s="21">
        <v>1</v>
      </c>
      <c r="H27" s="21">
        <v>9</v>
      </c>
      <c r="I27" s="21">
        <v>0</v>
      </c>
      <c r="J27" s="22">
        <v>0</v>
      </c>
      <c r="K27" s="23">
        <v>0</v>
      </c>
      <c r="L27" s="21">
        <v>0</v>
      </c>
      <c r="M27" s="20">
        <v>0</v>
      </c>
      <c r="N27" s="20">
        <v>0</v>
      </c>
      <c r="O27" s="20">
        <v>0</v>
      </c>
      <c r="P27" s="20">
        <v>0</v>
      </c>
      <c r="Q27" s="24">
        <v>0</v>
      </c>
      <c r="R27" s="7">
        <f>B27*1+C27*3+D27*2+E27*4+F27*3+G27*6+H27*6+I27*4+J27*8+K27*2+L27*6+M27*5+N27*10+O27*7+P27*14</f>
        <v>129</v>
      </c>
      <c r="S27" s="8" t="s">
        <v>24</v>
      </c>
      <c r="U27" s="3">
        <f t="shared" si="0"/>
        <v>0</v>
      </c>
      <c r="V27" s="4">
        <f t="shared" si="1"/>
        <v>1</v>
      </c>
      <c r="W27" s="4">
        <f t="shared" si="2"/>
        <v>0</v>
      </c>
    </row>
    <row r="28" spans="1:23" s="3" customFormat="1" ht="18" customHeight="1">
      <c r="A28" s="32" t="s">
        <v>37</v>
      </c>
      <c r="B28" s="19">
        <v>62</v>
      </c>
      <c r="C28" s="20">
        <v>3</v>
      </c>
      <c r="D28" s="20">
        <v>0</v>
      </c>
      <c r="E28" s="20">
        <v>0</v>
      </c>
      <c r="F28" s="21">
        <v>0</v>
      </c>
      <c r="G28" s="21">
        <v>3</v>
      </c>
      <c r="H28" s="21">
        <v>7</v>
      </c>
      <c r="I28" s="21">
        <v>0</v>
      </c>
      <c r="J28" s="22">
        <v>0</v>
      </c>
      <c r="K28" s="23">
        <v>0</v>
      </c>
      <c r="L28" s="21">
        <v>0</v>
      </c>
      <c r="M28" s="20">
        <v>0</v>
      </c>
      <c r="N28" s="20">
        <v>0</v>
      </c>
      <c r="O28" s="20">
        <v>0</v>
      </c>
      <c r="P28" s="20">
        <v>0</v>
      </c>
      <c r="Q28" s="24">
        <v>0</v>
      </c>
      <c r="R28" s="7">
        <f>B28*1+C28*3+D28*2+E28*4+F28*3+G28*6+H28*6+I28*4+J28*8+K28*2+L28*6+M28*5+N28*10+O28*7+P28*14</f>
        <v>131</v>
      </c>
      <c r="S28" s="8" t="s">
        <v>25</v>
      </c>
      <c r="U28" s="3">
        <f t="shared" si="0"/>
        <v>0</v>
      </c>
      <c r="V28" s="4">
        <f t="shared" si="1"/>
        <v>3</v>
      </c>
      <c r="W28" s="4">
        <f t="shared" si="2"/>
        <v>0</v>
      </c>
    </row>
    <row r="29" spans="1:23" s="3" customFormat="1" ht="18" customHeight="1">
      <c r="A29" s="32" t="s">
        <v>34</v>
      </c>
      <c r="B29" s="19">
        <v>74</v>
      </c>
      <c r="C29" s="20">
        <v>0</v>
      </c>
      <c r="D29" s="20">
        <v>0</v>
      </c>
      <c r="E29" s="20">
        <v>0</v>
      </c>
      <c r="F29" s="21">
        <v>0</v>
      </c>
      <c r="G29" s="21">
        <v>0</v>
      </c>
      <c r="H29" s="21">
        <v>11</v>
      </c>
      <c r="I29" s="21">
        <v>0</v>
      </c>
      <c r="J29" s="22">
        <v>0</v>
      </c>
      <c r="K29" s="23">
        <v>0</v>
      </c>
      <c r="L29" s="21">
        <v>0</v>
      </c>
      <c r="M29" s="20">
        <v>0</v>
      </c>
      <c r="N29" s="20">
        <v>0</v>
      </c>
      <c r="O29" s="20">
        <v>0</v>
      </c>
      <c r="P29" s="20">
        <v>0</v>
      </c>
      <c r="Q29" s="24">
        <v>0</v>
      </c>
      <c r="R29" s="7">
        <f>B29*1+C29*3+D29*2+E29*4+F29*3+G29*6+H29*6+I29*4+J29*8+K29*2+L29*6+M29*5+N29*10+O29*7+P29*14</f>
        <v>140</v>
      </c>
      <c r="S29" s="8" t="s">
        <v>48</v>
      </c>
      <c r="U29" s="3">
        <f t="shared" si="0"/>
        <v>0</v>
      </c>
      <c r="V29" s="4">
        <f t="shared" si="1"/>
        <v>0</v>
      </c>
      <c r="W29" s="4">
        <f t="shared" si="2"/>
        <v>0</v>
      </c>
    </row>
    <row r="30" spans="1:23" s="3" customFormat="1" ht="18" customHeight="1">
      <c r="A30" s="32" t="s">
        <v>40</v>
      </c>
      <c r="B30" s="19">
        <v>62</v>
      </c>
      <c r="C30" s="20">
        <v>3</v>
      </c>
      <c r="D30" s="20">
        <v>0</v>
      </c>
      <c r="E30" s="20">
        <v>0</v>
      </c>
      <c r="F30" s="21">
        <v>3</v>
      </c>
      <c r="G30" s="21">
        <v>1</v>
      </c>
      <c r="H30" s="21">
        <v>9</v>
      </c>
      <c r="I30" s="21">
        <v>0</v>
      </c>
      <c r="J30" s="22">
        <v>0</v>
      </c>
      <c r="K30" s="23">
        <v>0</v>
      </c>
      <c r="L30" s="21">
        <v>0</v>
      </c>
      <c r="M30" s="20">
        <v>0</v>
      </c>
      <c r="N30" s="20">
        <v>0</v>
      </c>
      <c r="O30" s="20">
        <v>0</v>
      </c>
      <c r="P30" s="20">
        <v>0</v>
      </c>
      <c r="Q30" s="24">
        <v>0</v>
      </c>
      <c r="R30" s="7">
        <f>B30*1+C30*3+D30*2+E30*4+F30*3+G30*6+H30*6+I30*4+J30*8+K30*2+L30*6+M30*5+N30*10+O30*7+P30*14</f>
        <v>140</v>
      </c>
      <c r="S30" s="8" t="s">
        <v>48</v>
      </c>
      <c r="U30" s="3">
        <f t="shared" si="0"/>
        <v>1</v>
      </c>
      <c r="V30" s="4">
        <f t="shared" si="1"/>
        <v>4</v>
      </c>
      <c r="W30" s="4">
        <f t="shared" si="2"/>
        <v>-1</v>
      </c>
    </row>
    <row r="31" spans="1:23" s="3" customFormat="1" ht="18" customHeight="1">
      <c r="A31" s="32" t="s">
        <v>42</v>
      </c>
      <c r="B31" s="19">
        <v>73</v>
      </c>
      <c r="C31" s="20">
        <v>3</v>
      </c>
      <c r="D31" s="20">
        <v>0</v>
      </c>
      <c r="E31" s="20">
        <v>0</v>
      </c>
      <c r="F31" s="21">
        <v>1</v>
      </c>
      <c r="G31" s="21">
        <v>2</v>
      </c>
      <c r="H31" s="21">
        <v>10</v>
      </c>
      <c r="I31" s="21">
        <v>0</v>
      </c>
      <c r="J31" s="22">
        <v>0</v>
      </c>
      <c r="K31" s="23">
        <v>0</v>
      </c>
      <c r="L31" s="21">
        <v>0</v>
      </c>
      <c r="M31" s="20">
        <v>0</v>
      </c>
      <c r="N31" s="20">
        <v>0</v>
      </c>
      <c r="O31" s="20">
        <v>0</v>
      </c>
      <c r="P31" s="20">
        <v>0</v>
      </c>
      <c r="Q31" s="24">
        <v>0</v>
      </c>
      <c r="R31" s="7">
        <f>B31*1+C31*3+D31*2+E31*4+F31*3+G31*6+H31*6+I31*4+J31*8+K31*2+L31*6+M31*5+N31*10+O31*7+P31*14</f>
        <v>157</v>
      </c>
      <c r="S31" s="8" t="s">
        <v>26</v>
      </c>
      <c r="U31" s="3">
        <f t="shared" si="0"/>
        <v>0</v>
      </c>
      <c r="V31" s="4">
        <f t="shared" si="1"/>
        <v>3</v>
      </c>
      <c r="W31" s="4">
        <f t="shared" si="2"/>
        <v>0</v>
      </c>
    </row>
    <row r="32" spans="1:23" s="3" customFormat="1" ht="18" customHeight="1">
      <c r="A32" s="32" t="s">
        <v>43</v>
      </c>
      <c r="B32" s="19">
        <v>73</v>
      </c>
      <c r="C32" s="20">
        <v>4</v>
      </c>
      <c r="D32" s="20">
        <v>0</v>
      </c>
      <c r="E32" s="20">
        <v>0</v>
      </c>
      <c r="F32" s="21">
        <v>0</v>
      </c>
      <c r="G32" s="21">
        <v>4</v>
      </c>
      <c r="H32" s="21">
        <v>9</v>
      </c>
      <c r="I32" s="21">
        <v>0</v>
      </c>
      <c r="J32" s="22">
        <v>0</v>
      </c>
      <c r="K32" s="23">
        <v>0</v>
      </c>
      <c r="L32" s="21">
        <v>0</v>
      </c>
      <c r="M32" s="20">
        <v>0</v>
      </c>
      <c r="N32" s="20">
        <v>0</v>
      </c>
      <c r="O32" s="20">
        <v>0</v>
      </c>
      <c r="P32" s="20">
        <v>0</v>
      </c>
      <c r="Q32" s="24">
        <v>0</v>
      </c>
      <c r="R32" s="7">
        <f>B32*1+C32*3+D32*2+E32*4+F32*3+G32*6+H32*6+I32*4+J32*8+K32*2+L32*6+M32*5+N32*10+O32*7+P32*14</f>
        <v>163</v>
      </c>
      <c r="S32" s="8" t="s">
        <v>27</v>
      </c>
      <c r="U32" s="3">
        <f t="shared" si="0"/>
        <v>0</v>
      </c>
      <c r="V32" s="4">
        <f t="shared" si="1"/>
        <v>4</v>
      </c>
      <c r="W32" s="4">
        <f t="shared" si="2"/>
        <v>0</v>
      </c>
    </row>
    <row r="33" spans="1:23" s="3" customFormat="1" ht="18" customHeight="1">
      <c r="A33" s="32" t="s">
        <v>45</v>
      </c>
      <c r="B33" s="19">
        <v>89</v>
      </c>
      <c r="C33" s="20">
        <v>4</v>
      </c>
      <c r="D33" s="20">
        <v>0</v>
      </c>
      <c r="E33" s="20">
        <v>1</v>
      </c>
      <c r="F33" s="21">
        <v>2</v>
      </c>
      <c r="G33" s="21">
        <v>2</v>
      </c>
      <c r="H33" s="21">
        <v>11</v>
      </c>
      <c r="I33" s="21">
        <v>0</v>
      </c>
      <c r="J33" s="22">
        <v>0</v>
      </c>
      <c r="K33" s="23">
        <v>0</v>
      </c>
      <c r="L33" s="21">
        <v>0</v>
      </c>
      <c r="M33" s="20">
        <v>0</v>
      </c>
      <c r="N33" s="20">
        <v>0</v>
      </c>
      <c r="O33" s="20">
        <v>0</v>
      </c>
      <c r="P33" s="20">
        <v>0</v>
      </c>
      <c r="Q33" s="24">
        <v>0</v>
      </c>
      <c r="R33" s="7">
        <f>B33*1+C33*3+D33*2+E33*4+F33*3+G33*6+H33*6+I33*4+J33*8+K33*2+L33*6+M33*5+N33*10+O33*7+P33*14</f>
        <v>189</v>
      </c>
      <c r="S33" s="8" t="s">
        <v>28</v>
      </c>
      <c r="U33" s="3">
        <f t="shared" si="0"/>
        <v>0</v>
      </c>
      <c r="V33" s="4">
        <f t="shared" si="1"/>
        <v>4</v>
      </c>
      <c r="W33" s="4">
        <f t="shared" si="2"/>
        <v>0</v>
      </c>
    </row>
    <row r="34" spans="1:23" s="3" customFormat="1" ht="18" customHeight="1" thickBot="1">
      <c r="A34" s="34" t="s">
        <v>32</v>
      </c>
      <c r="B34" s="25">
        <v>78</v>
      </c>
      <c r="C34" s="26">
        <v>6</v>
      </c>
      <c r="D34" s="26">
        <v>0</v>
      </c>
      <c r="E34" s="26">
        <v>0</v>
      </c>
      <c r="F34" s="27">
        <v>3</v>
      </c>
      <c r="G34" s="27">
        <v>3</v>
      </c>
      <c r="H34" s="27">
        <v>13</v>
      </c>
      <c r="I34" s="27">
        <v>0</v>
      </c>
      <c r="J34" s="28">
        <v>1</v>
      </c>
      <c r="K34" s="29">
        <v>0</v>
      </c>
      <c r="L34" s="27">
        <v>0</v>
      </c>
      <c r="M34" s="26">
        <v>0</v>
      </c>
      <c r="N34" s="26">
        <v>0</v>
      </c>
      <c r="O34" s="26">
        <v>0</v>
      </c>
      <c r="P34" s="26">
        <v>0</v>
      </c>
      <c r="Q34" s="30">
        <v>0</v>
      </c>
      <c r="R34" s="9">
        <f>B34*1+C34*3+D34*2+E34*4+F34*3+G34*6+H34*6+I34*4+J34*8+K34*2+L34*6+M34*5+N34*10+O34*7+P34*14</f>
        <v>209</v>
      </c>
      <c r="S34" s="10" t="s">
        <v>29</v>
      </c>
      <c r="U34" s="3">
        <f t="shared" si="0"/>
        <v>0</v>
      </c>
      <c r="V34" s="4">
        <f t="shared" si="1"/>
        <v>6</v>
      </c>
      <c r="W34" s="4">
        <f t="shared" si="2"/>
        <v>0</v>
      </c>
    </row>
    <row r="36" spans="2:3" ht="12.75">
      <c r="B36" s="31">
        <f>SUM(B19:B35)</f>
        <v>994</v>
      </c>
      <c r="C36" s="31">
        <f>SUM(C19:C35)</f>
        <v>37</v>
      </c>
    </row>
  </sheetData>
  <mergeCells count="23">
    <mergeCell ref="A1:S1"/>
    <mergeCell ref="A2:S2"/>
    <mergeCell ref="B3:J4"/>
    <mergeCell ref="K3:Q4"/>
    <mergeCell ref="S3:S18"/>
    <mergeCell ref="C5:C18"/>
    <mergeCell ref="D5:D18"/>
    <mergeCell ref="E5:E18"/>
    <mergeCell ref="F5:F18"/>
    <mergeCell ref="G5:G18"/>
    <mergeCell ref="A3:A18"/>
    <mergeCell ref="P5:P18"/>
    <mergeCell ref="Q5:Q18"/>
    <mergeCell ref="M5:M18"/>
    <mergeCell ref="N5:N18"/>
    <mergeCell ref="O5:O18"/>
    <mergeCell ref="B5:B18"/>
    <mergeCell ref="H5:H18"/>
    <mergeCell ref="I5:I18"/>
    <mergeCell ref="J5:J18"/>
    <mergeCell ref="K5:K18"/>
    <mergeCell ref="L5:L18"/>
    <mergeCell ref="R3:R18"/>
  </mergeCells>
  <printOptions/>
  <pageMargins left="0.34" right="0.6" top="0.34" bottom="0.45" header="0.21" footer="0.26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Jaroslav Landa</dc:creator>
  <cp:keywords/>
  <dc:description/>
  <cp:lastModifiedBy>Landa</cp:lastModifiedBy>
  <cp:lastPrinted>2009-06-04T08:20:19Z</cp:lastPrinted>
  <dcterms:created xsi:type="dcterms:W3CDTF">2006-05-21T14:22:04Z</dcterms:created>
  <dcterms:modified xsi:type="dcterms:W3CDTF">2009-06-04T08:20:27Z</dcterms:modified>
  <cp:category/>
  <cp:version/>
  <cp:contentType/>
  <cp:contentStatus/>
</cp:coreProperties>
</file>